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41\nn\03_徳島庁舎\02_農村整備第一担当\207_農地中間管理機構関連農地整備事業（和田島地区）\08_R8年度\03_工事\01_Ｒ８徳耕　経営体　和田島　その８工事（企育）\00_当初\01_ＰＰＩ\"/>
    </mc:Choice>
  </mc:AlternateContent>
  <xr:revisionPtr revIDLastSave="0" documentId="13_ncr:1_{549A55DE-5BA1-46CB-B890-84F8206FC719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工事費内訳書!$A$1:$G$132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工事費内訳書!$G$132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工事費内訳書!$I$132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6" i="59" l="1"/>
  <c r="G124" i="59"/>
  <c r="G121" i="59"/>
  <c r="G120" i="59"/>
  <c r="G119" i="59" s="1"/>
  <c r="G117" i="59"/>
  <c r="G114" i="59"/>
  <c r="G112" i="59"/>
  <c r="G109" i="59"/>
  <c r="G107" i="59"/>
  <c r="G104" i="59"/>
  <c r="G96" i="59"/>
  <c r="G90" i="59"/>
  <c r="G88" i="59"/>
  <c r="G85" i="59"/>
  <c r="G79" i="59"/>
  <c r="G75" i="59"/>
  <c r="G50" i="59"/>
  <c r="G41" i="59"/>
  <c r="G40" i="59" s="1"/>
  <c r="G33" i="59"/>
  <c r="G29" i="59"/>
  <c r="G25" i="59"/>
  <c r="G23" i="59"/>
  <c r="G17" i="59"/>
  <c r="G16" i="59" s="1"/>
  <c r="G123" i="59" l="1"/>
  <c r="G103" i="59"/>
  <c r="G78" i="59"/>
  <c r="G15" i="59" l="1"/>
  <c r="G12" i="59" s="1"/>
  <c r="G10" i="59" s="1"/>
  <c r="G131" i="59" s="1"/>
  <c r="G132" i="59" s="1"/>
</calcChain>
</file>

<file path=xl/sharedStrings.xml><?xml version="1.0" encoding="utf-8"?>
<sst xmlns="http://schemas.openxmlformats.org/spreadsheetml/2006/main" count="259" uniqueCount="130">
  <si>
    <t>住　　　　所</t>
  </si>
  <si>
    <t>商号又は名称</t>
  </si>
  <si>
    <t>代 表 者 名</t>
  </si>
  <si>
    <t>工事費内訳書</t>
  </si>
  <si>
    <t>工 事 名</t>
  </si>
  <si>
    <t>Ｒ８徳耕　経営体　和田島　その８工事（企育）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</si>
  <si>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</si>
  <si>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</si>
  <si>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</si>
  <si>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</si>
  <si>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</si>
  <si>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</si>
  <si>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</si>
  <si>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</si>
  <si>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</si>
  <si>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</si>
  <si>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整地工
_x000D_</t>
  </si>
  <si>
    <t>表土扱い（ほ場整備工）（標準区画0.3ha以上）
_x000D_はぎ取り戻し(表土はぎ）</t>
  </si>
  <si>
    <t>ha</t>
  </si>
  <si>
    <t>表土扱い（ほ場整備工）（標準区画0.3ha以上）
_x000D_はぎ取り戻し(表土戻し+整地)</t>
  </si>
  <si>
    <t>基盤造成・畦畔築立（標準区画0.3ha以上）
_x000D_基盤切盛+畦畔築立+基盤整地</t>
  </si>
  <si>
    <t>雑物除去（ほ場整備工）
_x000D_</t>
  </si>
  <si>
    <t>耕起砕土
_x000D_砂質土</t>
  </si>
  <si>
    <t>整形仕上げ工
_x000D_</t>
  </si>
  <si>
    <t>畦畔整形工
_x000D_</t>
  </si>
  <si>
    <t>㎡</t>
  </si>
  <si>
    <t>進入路工
_x000D_</t>
  </si>
  <si>
    <t>法面整形
_x000D_盛土部</t>
  </si>
  <si>
    <t>路体（築堤）盛土・埋戻
_x000D_</t>
  </si>
  <si>
    <t>m3</t>
  </si>
  <si>
    <t>植生工
_x000D_</t>
  </si>
  <si>
    <t>付帯工
_x000D_</t>
  </si>
  <si>
    <t>田面排水口
_x000D_VU,200mm,直管(両差し口),4.0m管,0箇所,,,,,0箇所</t>
  </si>
  <si>
    <t>箇所</t>
  </si>
  <si>
    <t>田面排水口
_x000D_重圧管φ200</t>
  </si>
  <si>
    <t>コンクリート分水槽据付
_x000D_据付,80kgを超え200kg以下,無し</t>
  </si>
  <si>
    <t>基</t>
  </si>
  <si>
    <t>構造物取壊し工
_x000D_</t>
  </si>
  <si>
    <t>コンクリート構造物取壊し
_x000D_無筋</t>
  </si>
  <si>
    <t>コンクリート構造物取壊し
_x000D_鉄筋</t>
  </si>
  <si>
    <t>殻運搬
_x000D_無筋</t>
  </si>
  <si>
    <t>殻運搬
_x000D_鉄筋</t>
  </si>
  <si>
    <t>殻運搬・処理（産業廃棄物処分費）
_x000D_無筋</t>
  </si>
  <si>
    <t>殻運搬・処理（産業廃棄物処分費）
_x000D_鉄筋</t>
  </si>
  <si>
    <t>用水路工（管水路）
_x000D_</t>
  </si>
  <si>
    <t>管水路工
_x000D_</t>
  </si>
  <si>
    <t>床掘り
_x000D_</t>
  </si>
  <si>
    <t>砂基礎1
_x000D_流用土</t>
  </si>
  <si>
    <t>砂基礎2
_x000D_流用土</t>
  </si>
  <si>
    <t>埋戻1
_x000D_流用土</t>
  </si>
  <si>
    <t>埋戻2
_x000D_流用土</t>
  </si>
  <si>
    <t>埋戻3
_x000D_流用土</t>
  </si>
  <si>
    <t>埋戻4
_x000D_流用土</t>
  </si>
  <si>
    <t>埋設表示シート
_x000D_</t>
  </si>
  <si>
    <t>ｍ</t>
  </si>
  <si>
    <t>管体工
_x000D_</t>
  </si>
  <si>
    <t>硬質塩化ビニル管
_x000D_VPφ200</t>
  </si>
  <si>
    <t>硬質塩化ビニル管
_x000D_VPφ125</t>
  </si>
  <si>
    <t>硬質塩化ビニル管
_x000D_VPφ75</t>
  </si>
  <si>
    <t>硬質塩化ビニル管
_x000D_VUφ200</t>
  </si>
  <si>
    <t>硬質塩化ビニル管
_x000D_VUφ125</t>
  </si>
  <si>
    <t>硬質ポリ塩化ビニル管継手材
_x000D_曲管φ200*90°離脱防止機能付</t>
  </si>
  <si>
    <t>個</t>
  </si>
  <si>
    <t>硬質ポリ塩化ビニル管継手材
_x000D_曲管φ200*22 1/2°離脱防止機能付</t>
  </si>
  <si>
    <t>硬質ポリ塩化ビニル管継手材
_x000D_曲管φ200*11 1/4°離脱防止機能付</t>
  </si>
  <si>
    <t>硬質ポリ塩化ビニル管継手材
_x000D_曲管φ200*5 5/8°離脱防止機能付</t>
  </si>
  <si>
    <t>硬質ポリ塩化ビニル管継手材
_x000D_曲管φ125×90ﾟ離脱防止機能付</t>
  </si>
  <si>
    <t>硬質ポリ塩化ビニル管継手材
_x000D_曲管φ125×45ﾟ離脱防止機能付</t>
  </si>
  <si>
    <t>硬質ポリ塩化ビニル管継手材
_x000D_曲管φ125×22 1/2ﾟ離脱防止機能付</t>
  </si>
  <si>
    <t>硬質ポリ塩化ビニル管継手材
_x000D_曲管φ125×11 1/4ﾟ離脱防止機能付</t>
  </si>
  <si>
    <t>硬質ポリ塩化ビニル管継手材
_x000D_曲管φ125×5 5/8ﾟ離脱防止機能付</t>
  </si>
  <si>
    <t>硬質ポリ塩化ビニル管継手材
_x000D_T字管φ200*φ75　離脱防止機能付</t>
  </si>
  <si>
    <t>硬質ポリ塩化ビニル管継手材
_x000D_T字管φ125*φ75　離脱防止機能付</t>
  </si>
  <si>
    <t>硬質ポリ塩化ビニル管継手材
_x000D_片落管φ125*φ100　離脱防止機能付</t>
  </si>
  <si>
    <t>硬質ポリ塩化ビニル管継手材
_x000D_VSジョイントφ200</t>
  </si>
  <si>
    <t>硬質ポリ塩化ビニル管継手材
_x000D_メカ用キャップφ200</t>
  </si>
  <si>
    <t>硬質ポリ塩化ビニル管継手材
_x000D_メカ用キャップφ100</t>
  </si>
  <si>
    <t>鋼管
_x000D_SGP80A(白)ネジ付</t>
  </si>
  <si>
    <t>鋼管
_x000D_SGP80A90°エルボ(白)ネジ付</t>
  </si>
  <si>
    <t>弁類
_x000D_制水弁φ75　7.5k</t>
  </si>
  <si>
    <t>制水弁保護工
_x000D_A-3型</t>
  </si>
  <si>
    <t>末端工
_x000D_</t>
  </si>
  <si>
    <t>自動給水栓設置工
_x000D_50A</t>
  </si>
  <si>
    <t>自動給水栓設置工
_x000D_80A</t>
  </si>
  <si>
    <t>排水路工
_x000D_</t>
  </si>
  <si>
    <t>作業土工
_x000D_</t>
  </si>
  <si>
    <t>掘削
_x000D_表土剥ぎ取り</t>
  </si>
  <si>
    <t>掘削
_x000D_</t>
  </si>
  <si>
    <t>埋戻
_x000D_</t>
  </si>
  <si>
    <t>盛土
_x000D_</t>
  </si>
  <si>
    <t>法面整形
_x000D_切土部</t>
  </si>
  <si>
    <t>芝付
_x000D_野芝・高麗芝（全面張）,人工芝(幅 50cm程度)</t>
  </si>
  <si>
    <t>鉄筋コンクリートフリューム
_x000D_KF300</t>
  </si>
  <si>
    <t>鉄筋コンクリートフリューム
_x000D_KF400</t>
  </si>
  <si>
    <t>鉄筋コンクリートフリューム
_x000D_KF450</t>
  </si>
  <si>
    <t>暗渠工
_x000D_ヒューム管φ700</t>
  </si>
  <si>
    <t>暗渠工
_x000D_重圧管φ700</t>
  </si>
  <si>
    <t>呑口工
_x000D_B1型（開口部等控除）</t>
  </si>
  <si>
    <t>呑口工
_x000D_B2型（開口部等控除）</t>
  </si>
  <si>
    <t>合流桝工
_x000D_1型（開口部等控除）</t>
  </si>
  <si>
    <t>合流桝工
_x000D_2型（開口部等控除）</t>
  </si>
  <si>
    <t>合流桝工
_x000D_3型（開口部等控除）</t>
  </si>
  <si>
    <t>現場打水路①
_x000D_</t>
  </si>
  <si>
    <t>道路工
_x000D_</t>
  </si>
  <si>
    <t>掘削工
_x000D_</t>
  </si>
  <si>
    <t>路床盛土工
_x000D_</t>
  </si>
  <si>
    <t>路床盛土
_x000D_</t>
  </si>
  <si>
    <t>アスファルト舗装工
_x000D_</t>
  </si>
  <si>
    <t>上層路盤（車道・路肩部）
_x000D_</t>
  </si>
  <si>
    <t>表層（車道・路肩部）
_x000D_SP 表層(車道･路肩部)再生密粒度アスコン(13)</t>
  </si>
  <si>
    <t>砂利舗装工
_x000D_</t>
  </si>
  <si>
    <t>敷砂利
_x000D_</t>
  </si>
  <si>
    <t>直接工事費（仮設工）
_x000D_</t>
  </si>
  <si>
    <t>仮設工
_x000D_</t>
  </si>
  <si>
    <t>排水処理工
_x000D_</t>
  </si>
  <si>
    <t>排水ポンプ（仮設）
_x000D_</t>
  </si>
  <si>
    <t>間接工事費
_x000D_</t>
  </si>
  <si>
    <t>共通仮設費
_x000D_</t>
  </si>
  <si>
    <t>共通仮設費（率計上分）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</si>
  <si>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</si>
  <si>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</si>
  <si>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</si>
  <si>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</si>
  <si>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</si>
  <si>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</si>
  <si>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>（うち安全衛生経費）</t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</si>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</sst>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1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9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8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9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1" fillId="4" borderId="21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>
      <alignment vertical="center"/>
    </xf>
    <xf numFmtId="178" fontId="10" fillId="0" borderId="0" xfId="0" applyNumberFormat="1" applyFont="1" applyAlignment="1">
      <alignment horizontal="center"/>
    </xf>
    <xf numFmtId="49" fontId="1" fillId="0" borderId="12" xfId="0" applyNumberFormat="1" applyFont="1" applyBorder="1" applyAlignment="1">
      <alignment horizontal="left" vertical="top" wrapText="1"/>
    </xf>
    <xf numFmtId="177" fontId="10" fillId="0" borderId="0" xfId="1" applyNumberFormat="1" applyFont="1" applyAlignment="1">
      <alignment horizontal="center"/>
    </xf>
    <xf numFmtId="49" fontId="1" fillId="0" borderId="22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134"/>
  <sheetViews>
    <sheetView showGridLines="0" tabSelected="1" zoomScaleNormal="100" zoomScaleSheetLayoutView="100" workbookViewId="0">
      <selection activeCell="G11" sqref="G11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30"/>
      <c r="G3" s="30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30"/>
      <c r="G4" s="30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30"/>
      <c r="G5" s="30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1" t="s">
        <v>3</v>
      </c>
      <c r="B7" s="31"/>
      <c r="C7" s="31"/>
      <c r="D7" s="31"/>
      <c r="E7" s="31"/>
      <c r="F7" s="31"/>
      <c r="G7" s="31"/>
      <c r="H7" s="1"/>
      <c r="I7" s="1"/>
      <c r="J7" s="1"/>
    </row>
    <row r="8" spans="1:10" ht="11.25" customHeight="1" x14ac:dyDescent="0.15">
      <c r="A8" s="3" t="s">
        <v>4</v>
      </c>
      <c r="B8" s="26" t="s">
        <v>5</v>
      </c>
      <c r="C8" s="26"/>
      <c r="D8" s="26"/>
      <c r="E8" s="26"/>
      <c r="F8" s="26"/>
      <c r="G8" s="26"/>
      <c r="H8" s="1"/>
      <c r="I8" s="1"/>
      <c r="J8" s="1"/>
    </row>
    <row r="9" spans="1:10" ht="11.25" customHeight="1" x14ac:dyDescent="0.15">
      <c r="A9" s="27" t="s">
        <v>6</v>
      </c>
      <c r="B9" s="28"/>
      <c r="C9" s="28"/>
      <c r="D9" s="29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2" t="s">
        <v>12</v>
      </c>
      <c r="B10" s="33"/>
      <c r="C10" s="33"/>
      <c r="D10" s="34"/>
      <c r="E10" s="10" t="s">
        <v>13</v>
      </c>
      <c r="F10" s="11">
        <v>1</v>
      </c>
      <c r="G10" s="12">
        <f>+G12+G123</f>
        <v>0</v>
      </c>
      <c r="H10" s="13"/>
      <c r="I10" s="14">
        <v>1</v>
      </c>
      <c r="J10" s="14"/>
    </row>
    <row r="11" spans="1:10" ht="42" customHeight="1" x14ac:dyDescent="0.15">
      <c r="A11" s="9"/>
      <c r="B11" s="35" t="s">
        <v>125</v>
      </c>
      <c r="C11" s="35"/>
      <c r="D11" s="36"/>
      <c r="E11" s="37" t="s">
        <v>13</v>
      </c>
      <c r="F11" s="38">
        <v>1</v>
      </c>
      <c r="G11" s="39"/>
      <c r="H11" s="40"/>
      <c r="I11" s="41"/>
      <c r="J11" s="41"/>
    </row>
    <row r="12" spans="1:10" ht="42" customHeight="1" x14ac:dyDescent="0.15">
      <c r="A12" s="32" t="s">
        <v>14</v>
      </c>
      <c r="B12" s="33"/>
      <c r="C12" s="33"/>
      <c r="D12" s="34"/>
      <c r="E12" s="10" t="s">
        <v>13</v>
      </c>
      <c r="F12" s="11">
        <v>1</v>
      </c>
      <c r="G12" s="12">
        <f>+G15+G119</f>
        <v>0</v>
      </c>
      <c r="H12" s="13"/>
      <c r="I12" s="14">
        <v>2</v>
      </c>
      <c r="J12" s="14">
        <v>20</v>
      </c>
    </row>
    <row r="13" spans="1:10" ht="42" customHeight="1" x14ac:dyDescent="0.15">
      <c r="A13" s="9"/>
      <c r="B13" s="42" t="s">
        <v>126</v>
      </c>
      <c r="C13" s="42"/>
      <c r="D13" s="42"/>
      <c r="E13" s="37" t="s">
        <v>13</v>
      </c>
      <c r="F13" s="38">
        <v>1</v>
      </c>
      <c r="G13" s="39"/>
      <c r="H13" s="40"/>
      <c r="I13" s="43"/>
      <c r="J13" s="43"/>
    </row>
    <row r="14" spans="1:10" ht="42" customHeight="1" x14ac:dyDescent="0.15">
      <c r="A14" s="9"/>
      <c r="B14" s="42" t="s">
        <v>127</v>
      </c>
      <c r="C14" s="42"/>
      <c r="D14" s="42"/>
      <c r="E14" s="37" t="s">
        <v>13</v>
      </c>
      <c r="F14" s="38">
        <v>1</v>
      </c>
      <c r="G14" s="39"/>
      <c r="H14" s="40"/>
      <c r="I14" s="43"/>
      <c r="J14" s="43"/>
    </row>
    <row r="15" spans="1:10" ht="42" customHeight="1" x14ac:dyDescent="0.15">
      <c r="A15" s="32" t="s">
        <v>15</v>
      </c>
      <c r="B15" s="33"/>
      <c r="C15" s="33"/>
      <c r="D15" s="34"/>
      <c r="E15" s="10" t="s">
        <v>13</v>
      </c>
      <c r="F15" s="11">
        <v>1</v>
      </c>
      <c r="G15" s="12">
        <f>+G16+G40+G78+G103</f>
        <v>0</v>
      </c>
      <c r="H15" s="13"/>
      <c r="I15" s="14">
        <v>3</v>
      </c>
      <c r="J15" s="14">
        <v>1</v>
      </c>
    </row>
    <row r="16" spans="1:10" ht="42" customHeight="1" x14ac:dyDescent="0.15">
      <c r="A16" s="15"/>
      <c r="B16" s="33" t="s">
        <v>16</v>
      </c>
      <c r="C16" s="33"/>
      <c r="D16" s="34"/>
      <c r="E16" s="10" t="s">
        <v>13</v>
      </c>
      <c r="F16" s="11">
        <v>1</v>
      </c>
      <c r="G16" s="12">
        <f>+G17+G23+G25+G29+G33</f>
        <v>0</v>
      </c>
      <c r="H16" s="13"/>
      <c r="I16" s="14">
        <v>4</v>
      </c>
      <c r="J16" s="14">
        <v>2</v>
      </c>
    </row>
    <row r="17" spans="1:10" ht="42" customHeight="1" x14ac:dyDescent="0.15">
      <c r="A17" s="15"/>
      <c r="B17" s="16"/>
      <c r="C17" s="33" t="s">
        <v>16</v>
      </c>
      <c r="D17" s="34"/>
      <c r="E17" s="10" t="s">
        <v>13</v>
      </c>
      <c r="F17" s="11">
        <v>1</v>
      </c>
      <c r="G17" s="12">
        <f>+G18+G19+G20+G21+G22</f>
        <v>0</v>
      </c>
      <c r="H17" s="13"/>
      <c r="I17" s="14">
        <v>5</v>
      </c>
      <c r="J17" s="14">
        <v>3</v>
      </c>
    </row>
    <row r="18" spans="1:10" ht="42" customHeight="1" x14ac:dyDescent="0.15">
      <c r="A18" s="15"/>
      <c r="B18" s="16"/>
      <c r="C18" s="16"/>
      <c r="D18" s="17" t="s">
        <v>17</v>
      </c>
      <c r="E18" s="10" t="s">
        <v>18</v>
      </c>
      <c r="F18" s="11">
        <v>1.65</v>
      </c>
      <c r="G18" s="18"/>
      <c r="H18" s="13"/>
      <c r="I18" s="14">
        <v>6</v>
      </c>
      <c r="J18" s="14">
        <v>4</v>
      </c>
    </row>
    <row r="19" spans="1:10" ht="42" customHeight="1" x14ac:dyDescent="0.15">
      <c r="A19" s="15"/>
      <c r="B19" s="16"/>
      <c r="C19" s="16"/>
      <c r="D19" s="17" t="s">
        <v>19</v>
      </c>
      <c r="E19" s="10" t="s">
        <v>18</v>
      </c>
      <c r="F19" s="11">
        <v>1.65</v>
      </c>
      <c r="G19" s="18"/>
      <c r="H19" s="13"/>
      <c r="I19" s="14">
        <v>7</v>
      </c>
      <c r="J19" s="14">
        <v>4</v>
      </c>
    </row>
    <row r="20" spans="1:10" ht="42" customHeight="1" x14ac:dyDescent="0.15">
      <c r="A20" s="15"/>
      <c r="B20" s="16"/>
      <c r="C20" s="16"/>
      <c r="D20" s="17" t="s">
        <v>20</v>
      </c>
      <c r="E20" s="10" t="s">
        <v>18</v>
      </c>
      <c r="F20" s="11">
        <v>1.65</v>
      </c>
      <c r="G20" s="18"/>
      <c r="H20" s="13"/>
      <c r="I20" s="14">
        <v>8</v>
      </c>
      <c r="J20" s="14">
        <v>4</v>
      </c>
    </row>
    <row r="21" spans="1:10" ht="42" customHeight="1" x14ac:dyDescent="0.15">
      <c r="A21" s="15"/>
      <c r="B21" s="16"/>
      <c r="C21" s="16"/>
      <c r="D21" s="17" t="s">
        <v>21</v>
      </c>
      <c r="E21" s="10" t="s">
        <v>18</v>
      </c>
      <c r="F21" s="11">
        <v>1.65</v>
      </c>
      <c r="G21" s="18"/>
      <c r="H21" s="13"/>
      <c r="I21" s="14">
        <v>9</v>
      </c>
      <c r="J21" s="14">
        <v>4</v>
      </c>
    </row>
    <row r="22" spans="1:10" ht="42" customHeight="1" x14ac:dyDescent="0.15">
      <c r="A22" s="15"/>
      <c r="B22" s="16"/>
      <c r="C22" s="16"/>
      <c r="D22" s="17" t="s">
        <v>22</v>
      </c>
      <c r="E22" s="10" t="s">
        <v>18</v>
      </c>
      <c r="F22" s="11">
        <v>1.65</v>
      </c>
      <c r="G22" s="18"/>
      <c r="H22" s="13"/>
      <c r="I22" s="14">
        <v>10</v>
      </c>
      <c r="J22" s="14">
        <v>4</v>
      </c>
    </row>
    <row r="23" spans="1:10" ht="42" customHeight="1" x14ac:dyDescent="0.15">
      <c r="A23" s="15"/>
      <c r="B23" s="16"/>
      <c r="C23" s="33" t="s">
        <v>23</v>
      </c>
      <c r="D23" s="34"/>
      <c r="E23" s="10" t="s">
        <v>13</v>
      </c>
      <c r="F23" s="11">
        <v>1</v>
      </c>
      <c r="G23" s="12">
        <f>+G24</f>
        <v>0</v>
      </c>
      <c r="H23" s="13"/>
      <c r="I23" s="14">
        <v>11</v>
      </c>
      <c r="J23" s="14">
        <v>3</v>
      </c>
    </row>
    <row r="24" spans="1:10" ht="42" customHeight="1" x14ac:dyDescent="0.15">
      <c r="A24" s="15"/>
      <c r="B24" s="16"/>
      <c r="C24" s="16"/>
      <c r="D24" s="17" t="s">
        <v>24</v>
      </c>
      <c r="E24" s="10" t="s">
        <v>25</v>
      </c>
      <c r="F24" s="11">
        <v>579</v>
      </c>
      <c r="G24" s="18"/>
      <c r="H24" s="13"/>
      <c r="I24" s="14">
        <v>12</v>
      </c>
      <c r="J24" s="14">
        <v>4</v>
      </c>
    </row>
    <row r="25" spans="1:10" ht="42" customHeight="1" x14ac:dyDescent="0.15">
      <c r="A25" s="15"/>
      <c r="B25" s="16"/>
      <c r="C25" s="33" t="s">
        <v>26</v>
      </c>
      <c r="D25" s="34"/>
      <c r="E25" s="10" t="s">
        <v>13</v>
      </c>
      <c r="F25" s="11">
        <v>1</v>
      </c>
      <c r="G25" s="12">
        <f>+G26+G27+G28</f>
        <v>0</v>
      </c>
      <c r="H25" s="13"/>
      <c r="I25" s="14">
        <v>13</v>
      </c>
      <c r="J25" s="14">
        <v>3</v>
      </c>
    </row>
    <row r="26" spans="1:10" ht="42" customHeight="1" x14ac:dyDescent="0.15">
      <c r="A26" s="15"/>
      <c r="B26" s="16"/>
      <c r="C26" s="16"/>
      <c r="D26" s="17" t="s">
        <v>27</v>
      </c>
      <c r="E26" s="10" t="s">
        <v>25</v>
      </c>
      <c r="F26" s="11">
        <v>7</v>
      </c>
      <c r="G26" s="18"/>
      <c r="H26" s="13"/>
      <c r="I26" s="14">
        <v>14</v>
      </c>
      <c r="J26" s="14">
        <v>4</v>
      </c>
    </row>
    <row r="27" spans="1:10" ht="42" customHeight="1" x14ac:dyDescent="0.15">
      <c r="A27" s="15"/>
      <c r="B27" s="16"/>
      <c r="C27" s="16"/>
      <c r="D27" s="17" t="s">
        <v>28</v>
      </c>
      <c r="E27" s="10" t="s">
        <v>29</v>
      </c>
      <c r="F27" s="11">
        <v>10</v>
      </c>
      <c r="G27" s="18"/>
      <c r="H27" s="13"/>
      <c r="I27" s="14">
        <v>15</v>
      </c>
      <c r="J27" s="14">
        <v>4</v>
      </c>
    </row>
    <row r="28" spans="1:10" ht="42" customHeight="1" x14ac:dyDescent="0.15">
      <c r="A28" s="15"/>
      <c r="B28" s="16"/>
      <c r="C28" s="16"/>
      <c r="D28" s="17" t="s">
        <v>30</v>
      </c>
      <c r="E28" s="10" t="s">
        <v>25</v>
      </c>
      <c r="F28" s="11">
        <v>0.7</v>
      </c>
      <c r="G28" s="18"/>
      <c r="H28" s="13"/>
      <c r="I28" s="14">
        <v>16</v>
      </c>
      <c r="J28" s="14">
        <v>4</v>
      </c>
    </row>
    <row r="29" spans="1:10" ht="42" customHeight="1" x14ac:dyDescent="0.15">
      <c r="A29" s="15"/>
      <c r="B29" s="16"/>
      <c r="C29" s="33" t="s">
        <v>31</v>
      </c>
      <c r="D29" s="34"/>
      <c r="E29" s="10" t="s">
        <v>13</v>
      </c>
      <c r="F29" s="11">
        <v>1</v>
      </c>
      <c r="G29" s="12">
        <f>+G30+G31+G32</f>
        <v>0</v>
      </c>
      <c r="H29" s="13"/>
      <c r="I29" s="14">
        <v>17</v>
      </c>
      <c r="J29" s="14">
        <v>3</v>
      </c>
    </row>
    <row r="30" spans="1:10" ht="42" customHeight="1" x14ac:dyDescent="0.15">
      <c r="A30" s="15"/>
      <c r="B30" s="16"/>
      <c r="C30" s="16"/>
      <c r="D30" s="17" t="s">
        <v>32</v>
      </c>
      <c r="E30" s="10" t="s">
        <v>33</v>
      </c>
      <c r="F30" s="11">
        <v>5</v>
      </c>
      <c r="G30" s="18"/>
      <c r="H30" s="13"/>
      <c r="I30" s="14">
        <v>18</v>
      </c>
      <c r="J30" s="14">
        <v>4</v>
      </c>
    </row>
    <row r="31" spans="1:10" ht="42" customHeight="1" x14ac:dyDescent="0.15">
      <c r="A31" s="15"/>
      <c r="B31" s="16"/>
      <c r="C31" s="16"/>
      <c r="D31" s="17" t="s">
        <v>34</v>
      </c>
      <c r="E31" s="10" t="s">
        <v>33</v>
      </c>
      <c r="F31" s="11">
        <v>3</v>
      </c>
      <c r="G31" s="18"/>
      <c r="H31" s="13"/>
      <c r="I31" s="14">
        <v>19</v>
      </c>
      <c r="J31" s="14">
        <v>4</v>
      </c>
    </row>
    <row r="32" spans="1:10" ht="42" customHeight="1" x14ac:dyDescent="0.15">
      <c r="A32" s="15"/>
      <c r="B32" s="16"/>
      <c r="C32" s="16"/>
      <c r="D32" s="17" t="s">
        <v>35</v>
      </c>
      <c r="E32" s="10" t="s">
        <v>36</v>
      </c>
      <c r="F32" s="11">
        <v>8</v>
      </c>
      <c r="G32" s="18"/>
      <c r="H32" s="13"/>
      <c r="I32" s="14">
        <v>20</v>
      </c>
      <c r="J32" s="14">
        <v>4</v>
      </c>
    </row>
    <row r="33" spans="1:10" ht="42" customHeight="1" x14ac:dyDescent="0.15">
      <c r="A33" s="15"/>
      <c r="B33" s="16"/>
      <c r="C33" s="33" t="s">
        <v>37</v>
      </c>
      <c r="D33" s="34"/>
      <c r="E33" s="10" t="s">
        <v>13</v>
      </c>
      <c r="F33" s="11">
        <v>1</v>
      </c>
      <c r="G33" s="12">
        <f>+G34+G35+G36+G37+G38+G39</f>
        <v>0</v>
      </c>
      <c r="H33" s="13"/>
      <c r="I33" s="14">
        <v>21</v>
      </c>
      <c r="J33" s="14">
        <v>3</v>
      </c>
    </row>
    <row r="34" spans="1:10" ht="42" customHeight="1" x14ac:dyDescent="0.15">
      <c r="A34" s="15"/>
      <c r="B34" s="16"/>
      <c r="C34" s="16"/>
      <c r="D34" s="17" t="s">
        <v>38</v>
      </c>
      <c r="E34" s="10" t="s">
        <v>29</v>
      </c>
      <c r="F34" s="11">
        <v>25</v>
      </c>
      <c r="G34" s="18"/>
      <c r="H34" s="13"/>
      <c r="I34" s="14">
        <v>22</v>
      </c>
      <c r="J34" s="14">
        <v>4</v>
      </c>
    </row>
    <row r="35" spans="1:10" ht="42" customHeight="1" x14ac:dyDescent="0.15">
      <c r="A35" s="15"/>
      <c r="B35" s="16"/>
      <c r="C35" s="16"/>
      <c r="D35" s="17" t="s">
        <v>39</v>
      </c>
      <c r="E35" s="10" t="s">
        <v>29</v>
      </c>
      <c r="F35" s="11">
        <v>7</v>
      </c>
      <c r="G35" s="18"/>
      <c r="H35" s="13"/>
      <c r="I35" s="14">
        <v>23</v>
      </c>
      <c r="J35" s="14">
        <v>4</v>
      </c>
    </row>
    <row r="36" spans="1:10" ht="42" customHeight="1" x14ac:dyDescent="0.15">
      <c r="A36" s="15"/>
      <c r="B36" s="16"/>
      <c r="C36" s="16"/>
      <c r="D36" s="17" t="s">
        <v>40</v>
      </c>
      <c r="E36" s="10" t="s">
        <v>29</v>
      </c>
      <c r="F36" s="11">
        <v>25</v>
      </c>
      <c r="G36" s="18"/>
      <c r="H36" s="13"/>
      <c r="I36" s="14">
        <v>24</v>
      </c>
      <c r="J36" s="14">
        <v>4</v>
      </c>
    </row>
    <row r="37" spans="1:10" ht="42" customHeight="1" x14ac:dyDescent="0.15">
      <c r="A37" s="15"/>
      <c r="B37" s="16"/>
      <c r="C37" s="16"/>
      <c r="D37" s="17" t="s">
        <v>41</v>
      </c>
      <c r="E37" s="10" t="s">
        <v>29</v>
      </c>
      <c r="F37" s="11">
        <v>7</v>
      </c>
      <c r="G37" s="18"/>
      <c r="H37" s="13"/>
      <c r="I37" s="14">
        <v>25</v>
      </c>
      <c r="J37" s="14">
        <v>4</v>
      </c>
    </row>
    <row r="38" spans="1:10" ht="42" customHeight="1" x14ac:dyDescent="0.15">
      <c r="A38" s="15"/>
      <c r="B38" s="16"/>
      <c r="C38" s="16"/>
      <c r="D38" s="17" t="s">
        <v>42</v>
      </c>
      <c r="E38" s="10" t="s">
        <v>29</v>
      </c>
      <c r="F38" s="11">
        <v>25</v>
      </c>
      <c r="G38" s="18"/>
      <c r="H38" s="13"/>
      <c r="I38" s="14">
        <v>26</v>
      </c>
      <c r="J38" s="14">
        <v>4</v>
      </c>
    </row>
    <row r="39" spans="1:10" ht="42" customHeight="1" x14ac:dyDescent="0.15">
      <c r="A39" s="15"/>
      <c r="B39" s="16"/>
      <c r="C39" s="16"/>
      <c r="D39" s="17" t="s">
        <v>43</v>
      </c>
      <c r="E39" s="10" t="s">
        <v>29</v>
      </c>
      <c r="F39" s="11">
        <v>7</v>
      </c>
      <c r="G39" s="18"/>
      <c r="H39" s="13"/>
      <c r="I39" s="14">
        <v>27</v>
      </c>
      <c r="J39" s="14">
        <v>4</v>
      </c>
    </row>
    <row r="40" spans="1:10" ht="42" customHeight="1" x14ac:dyDescent="0.15">
      <c r="A40" s="15"/>
      <c r="B40" s="33" t="s">
        <v>44</v>
      </c>
      <c r="C40" s="33"/>
      <c r="D40" s="34"/>
      <c r="E40" s="10" t="s">
        <v>13</v>
      </c>
      <c r="F40" s="11">
        <v>1</v>
      </c>
      <c r="G40" s="12">
        <f>+G41+G50+G75</f>
        <v>0</v>
      </c>
      <c r="H40" s="13"/>
      <c r="I40" s="14">
        <v>28</v>
      </c>
      <c r="J40" s="14">
        <v>2</v>
      </c>
    </row>
    <row r="41" spans="1:10" ht="42" customHeight="1" x14ac:dyDescent="0.15">
      <c r="A41" s="15"/>
      <c r="B41" s="16"/>
      <c r="C41" s="33" t="s">
        <v>45</v>
      </c>
      <c r="D41" s="34"/>
      <c r="E41" s="10" t="s">
        <v>13</v>
      </c>
      <c r="F41" s="11">
        <v>1</v>
      </c>
      <c r="G41" s="12">
        <f>+G42+G43+G44+G45+G46+G47+G48+G49</f>
        <v>0</v>
      </c>
      <c r="H41" s="13"/>
      <c r="I41" s="14">
        <v>29</v>
      </c>
      <c r="J41" s="14">
        <v>3</v>
      </c>
    </row>
    <row r="42" spans="1:10" ht="42" customHeight="1" x14ac:dyDescent="0.15">
      <c r="A42" s="15"/>
      <c r="B42" s="16"/>
      <c r="C42" s="16"/>
      <c r="D42" s="17" t="s">
        <v>46</v>
      </c>
      <c r="E42" s="10" t="s">
        <v>29</v>
      </c>
      <c r="F42" s="11">
        <v>125</v>
      </c>
      <c r="G42" s="18"/>
      <c r="H42" s="13"/>
      <c r="I42" s="14">
        <v>30</v>
      </c>
      <c r="J42" s="14">
        <v>4</v>
      </c>
    </row>
    <row r="43" spans="1:10" ht="42" customHeight="1" x14ac:dyDescent="0.15">
      <c r="A43" s="15"/>
      <c r="B43" s="16"/>
      <c r="C43" s="16"/>
      <c r="D43" s="17" t="s">
        <v>47</v>
      </c>
      <c r="E43" s="10" t="s">
        <v>29</v>
      </c>
      <c r="F43" s="11">
        <v>1</v>
      </c>
      <c r="G43" s="18"/>
      <c r="H43" s="13"/>
      <c r="I43" s="14">
        <v>31</v>
      </c>
      <c r="J43" s="14">
        <v>4</v>
      </c>
    </row>
    <row r="44" spans="1:10" ht="42" customHeight="1" x14ac:dyDescent="0.15">
      <c r="A44" s="15"/>
      <c r="B44" s="16"/>
      <c r="C44" s="16"/>
      <c r="D44" s="17" t="s">
        <v>48</v>
      </c>
      <c r="E44" s="10" t="s">
        <v>29</v>
      </c>
      <c r="F44" s="11">
        <v>3</v>
      </c>
      <c r="G44" s="18"/>
      <c r="H44" s="13"/>
      <c r="I44" s="14">
        <v>32</v>
      </c>
      <c r="J44" s="14">
        <v>4</v>
      </c>
    </row>
    <row r="45" spans="1:10" ht="42" customHeight="1" x14ac:dyDescent="0.15">
      <c r="A45" s="15"/>
      <c r="B45" s="16"/>
      <c r="C45" s="16"/>
      <c r="D45" s="17" t="s">
        <v>49</v>
      </c>
      <c r="E45" s="10" t="s">
        <v>29</v>
      </c>
      <c r="F45" s="11">
        <v>19</v>
      </c>
      <c r="G45" s="18"/>
      <c r="H45" s="13"/>
      <c r="I45" s="14">
        <v>33</v>
      </c>
      <c r="J45" s="14">
        <v>4</v>
      </c>
    </row>
    <row r="46" spans="1:10" ht="42" customHeight="1" x14ac:dyDescent="0.15">
      <c r="A46" s="15"/>
      <c r="B46" s="16"/>
      <c r="C46" s="16"/>
      <c r="D46" s="17" t="s">
        <v>50</v>
      </c>
      <c r="E46" s="10" t="s">
        <v>29</v>
      </c>
      <c r="F46" s="11">
        <v>87</v>
      </c>
      <c r="G46" s="18"/>
      <c r="H46" s="13"/>
      <c r="I46" s="14">
        <v>34</v>
      </c>
      <c r="J46" s="14">
        <v>4</v>
      </c>
    </row>
    <row r="47" spans="1:10" ht="42" customHeight="1" x14ac:dyDescent="0.15">
      <c r="A47" s="15"/>
      <c r="B47" s="16"/>
      <c r="C47" s="16"/>
      <c r="D47" s="17" t="s">
        <v>51</v>
      </c>
      <c r="E47" s="10" t="s">
        <v>29</v>
      </c>
      <c r="F47" s="11">
        <v>5</v>
      </c>
      <c r="G47" s="18"/>
      <c r="H47" s="13"/>
      <c r="I47" s="14">
        <v>35</v>
      </c>
      <c r="J47" s="14">
        <v>4</v>
      </c>
    </row>
    <row r="48" spans="1:10" ht="42" customHeight="1" x14ac:dyDescent="0.15">
      <c r="A48" s="15"/>
      <c r="B48" s="16"/>
      <c r="C48" s="16"/>
      <c r="D48" s="17" t="s">
        <v>52</v>
      </c>
      <c r="E48" s="10" t="s">
        <v>29</v>
      </c>
      <c r="F48" s="11">
        <v>4</v>
      </c>
      <c r="G48" s="18"/>
      <c r="H48" s="13"/>
      <c r="I48" s="14">
        <v>36</v>
      </c>
      <c r="J48" s="14">
        <v>4</v>
      </c>
    </row>
    <row r="49" spans="1:10" ht="42" customHeight="1" x14ac:dyDescent="0.15">
      <c r="A49" s="15"/>
      <c r="B49" s="16"/>
      <c r="C49" s="16"/>
      <c r="D49" s="17" t="s">
        <v>53</v>
      </c>
      <c r="E49" s="10" t="s">
        <v>54</v>
      </c>
      <c r="F49" s="11">
        <v>22</v>
      </c>
      <c r="G49" s="18"/>
      <c r="H49" s="13"/>
      <c r="I49" s="14">
        <v>37</v>
      </c>
      <c r="J49" s="14">
        <v>4</v>
      </c>
    </row>
    <row r="50" spans="1:10" ht="42" customHeight="1" x14ac:dyDescent="0.15">
      <c r="A50" s="15"/>
      <c r="B50" s="16"/>
      <c r="C50" s="33" t="s">
        <v>55</v>
      </c>
      <c r="D50" s="34"/>
      <c r="E50" s="10" t="s">
        <v>13</v>
      </c>
      <c r="F50" s="11">
        <v>1</v>
      </c>
      <c r="G50" s="12">
        <f>+G51+G52+G53+G54+G55+G56+G57+G58+G59+G60+G61+G62+G63+G64+G65+G66+G67+G68+G69+G70+G71+G72+G73+G74</f>
        <v>0</v>
      </c>
      <c r="H50" s="13"/>
      <c r="I50" s="14">
        <v>38</v>
      </c>
      <c r="J50" s="14">
        <v>3</v>
      </c>
    </row>
    <row r="51" spans="1:10" ht="42" customHeight="1" x14ac:dyDescent="0.15">
      <c r="A51" s="15"/>
      <c r="B51" s="16"/>
      <c r="C51" s="16"/>
      <c r="D51" s="17" t="s">
        <v>56</v>
      </c>
      <c r="E51" s="10" t="s">
        <v>54</v>
      </c>
      <c r="F51" s="11">
        <v>13.3</v>
      </c>
      <c r="G51" s="18"/>
      <c r="H51" s="13"/>
      <c r="I51" s="14">
        <v>39</v>
      </c>
      <c r="J51" s="14">
        <v>4</v>
      </c>
    </row>
    <row r="52" spans="1:10" ht="42" customHeight="1" x14ac:dyDescent="0.15">
      <c r="A52" s="15"/>
      <c r="B52" s="16"/>
      <c r="C52" s="16"/>
      <c r="D52" s="17" t="s">
        <v>57</v>
      </c>
      <c r="E52" s="10" t="s">
        <v>54</v>
      </c>
      <c r="F52" s="11">
        <v>12.2</v>
      </c>
      <c r="G52" s="18"/>
      <c r="H52" s="13"/>
      <c r="I52" s="14">
        <v>40</v>
      </c>
      <c r="J52" s="14">
        <v>4</v>
      </c>
    </row>
    <row r="53" spans="1:10" ht="42" customHeight="1" x14ac:dyDescent="0.15">
      <c r="A53" s="15"/>
      <c r="B53" s="16"/>
      <c r="C53" s="16"/>
      <c r="D53" s="17" t="s">
        <v>58</v>
      </c>
      <c r="E53" s="10" t="s">
        <v>54</v>
      </c>
      <c r="F53" s="11">
        <v>4</v>
      </c>
      <c r="G53" s="18"/>
      <c r="H53" s="13"/>
      <c r="I53" s="14">
        <v>41</v>
      </c>
      <c r="J53" s="14">
        <v>4</v>
      </c>
    </row>
    <row r="54" spans="1:10" ht="42" customHeight="1" x14ac:dyDescent="0.15">
      <c r="A54" s="15"/>
      <c r="B54" s="16"/>
      <c r="C54" s="16"/>
      <c r="D54" s="17" t="s">
        <v>59</v>
      </c>
      <c r="E54" s="10" t="s">
        <v>54</v>
      </c>
      <c r="F54" s="11">
        <v>97.4</v>
      </c>
      <c r="G54" s="18"/>
      <c r="H54" s="13"/>
      <c r="I54" s="14">
        <v>42</v>
      </c>
      <c r="J54" s="14">
        <v>4</v>
      </c>
    </row>
    <row r="55" spans="1:10" ht="42" customHeight="1" x14ac:dyDescent="0.15">
      <c r="A55" s="15"/>
      <c r="B55" s="16"/>
      <c r="C55" s="16"/>
      <c r="D55" s="17" t="s">
        <v>60</v>
      </c>
      <c r="E55" s="10" t="s">
        <v>54</v>
      </c>
      <c r="F55" s="11">
        <v>149</v>
      </c>
      <c r="G55" s="18"/>
      <c r="H55" s="13"/>
      <c r="I55" s="14">
        <v>43</v>
      </c>
      <c r="J55" s="14">
        <v>4</v>
      </c>
    </row>
    <row r="56" spans="1:10" ht="42" customHeight="1" x14ac:dyDescent="0.15">
      <c r="A56" s="15"/>
      <c r="B56" s="16"/>
      <c r="C56" s="16"/>
      <c r="D56" s="17" t="s">
        <v>61</v>
      </c>
      <c r="E56" s="10" t="s">
        <v>62</v>
      </c>
      <c r="F56" s="11">
        <v>1</v>
      </c>
      <c r="G56" s="18"/>
      <c r="H56" s="13"/>
      <c r="I56" s="14">
        <v>44</v>
      </c>
      <c r="J56" s="14">
        <v>4</v>
      </c>
    </row>
    <row r="57" spans="1:10" ht="42" customHeight="1" x14ac:dyDescent="0.15">
      <c r="A57" s="15"/>
      <c r="B57" s="16"/>
      <c r="C57" s="16"/>
      <c r="D57" s="17" t="s">
        <v>63</v>
      </c>
      <c r="E57" s="10" t="s">
        <v>62</v>
      </c>
      <c r="F57" s="11">
        <v>2</v>
      </c>
      <c r="G57" s="18"/>
      <c r="H57" s="13"/>
      <c r="I57" s="14">
        <v>45</v>
      </c>
      <c r="J57" s="14">
        <v>4</v>
      </c>
    </row>
    <row r="58" spans="1:10" ht="42" customHeight="1" x14ac:dyDescent="0.15">
      <c r="A58" s="15"/>
      <c r="B58" s="16"/>
      <c r="C58" s="16"/>
      <c r="D58" s="17" t="s">
        <v>64</v>
      </c>
      <c r="E58" s="10" t="s">
        <v>62</v>
      </c>
      <c r="F58" s="11">
        <v>3</v>
      </c>
      <c r="G58" s="18"/>
      <c r="H58" s="13"/>
      <c r="I58" s="14">
        <v>46</v>
      </c>
      <c r="J58" s="14">
        <v>4</v>
      </c>
    </row>
    <row r="59" spans="1:10" ht="42" customHeight="1" x14ac:dyDescent="0.15">
      <c r="A59" s="15"/>
      <c r="B59" s="16"/>
      <c r="C59" s="16"/>
      <c r="D59" s="17" t="s">
        <v>65</v>
      </c>
      <c r="E59" s="10" t="s">
        <v>62</v>
      </c>
      <c r="F59" s="11">
        <v>1</v>
      </c>
      <c r="G59" s="18"/>
      <c r="H59" s="13"/>
      <c r="I59" s="14">
        <v>47</v>
      </c>
      <c r="J59" s="14">
        <v>4</v>
      </c>
    </row>
    <row r="60" spans="1:10" ht="42" customHeight="1" x14ac:dyDescent="0.15">
      <c r="A60" s="15"/>
      <c r="B60" s="16"/>
      <c r="C60" s="16"/>
      <c r="D60" s="17" t="s">
        <v>66</v>
      </c>
      <c r="E60" s="10" t="s">
        <v>62</v>
      </c>
      <c r="F60" s="11">
        <v>3</v>
      </c>
      <c r="G60" s="18"/>
      <c r="H60" s="13"/>
      <c r="I60" s="14">
        <v>48</v>
      </c>
      <c r="J60" s="14">
        <v>4</v>
      </c>
    </row>
    <row r="61" spans="1:10" ht="42" customHeight="1" x14ac:dyDescent="0.15">
      <c r="A61" s="15"/>
      <c r="B61" s="16"/>
      <c r="C61" s="16"/>
      <c r="D61" s="17" t="s">
        <v>67</v>
      </c>
      <c r="E61" s="10" t="s">
        <v>62</v>
      </c>
      <c r="F61" s="11">
        <v>6</v>
      </c>
      <c r="G61" s="18"/>
      <c r="H61" s="13"/>
      <c r="I61" s="14">
        <v>49</v>
      </c>
      <c r="J61" s="14">
        <v>4</v>
      </c>
    </row>
    <row r="62" spans="1:10" ht="42" customHeight="1" x14ac:dyDescent="0.15">
      <c r="A62" s="15"/>
      <c r="B62" s="16"/>
      <c r="C62" s="16"/>
      <c r="D62" s="17" t="s">
        <v>68</v>
      </c>
      <c r="E62" s="10" t="s">
        <v>62</v>
      </c>
      <c r="F62" s="11">
        <v>5</v>
      </c>
      <c r="G62" s="18"/>
      <c r="H62" s="13"/>
      <c r="I62" s="14">
        <v>50</v>
      </c>
      <c r="J62" s="14">
        <v>4</v>
      </c>
    </row>
    <row r="63" spans="1:10" ht="42" customHeight="1" x14ac:dyDescent="0.15">
      <c r="A63" s="15"/>
      <c r="B63" s="16"/>
      <c r="C63" s="16"/>
      <c r="D63" s="17" t="s">
        <v>69</v>
      </c>
      <c r="E63" s="10" t="s">
        <v>62</v>
      </c>
      <c r="F63" s="11">
        <v>2</v>
      </c>
      <c r="G63" s="18"/>
      <c r="H63" s="13"/>
      <c r="I63" s="14">
        <v>51</v>
      </c>
      <c r="J63" s="14">
        <v>4</v>
      </c>
    </row>
    <row r="64" spans="1:10" ht="42" customHeight="1" x14ac:dyDescent="0.15">
      <c r="A64" s="15"/>
      <c r="B64" s="16"/>
      <c r="C64" s="16"/>
      <c r="D64" s="17" t="s">
        <v>70</v>
      </c>
      <c r="E64" s="10" t="s">
        <v>62</v>
      </c>
      <c r="F64" s="11">
        <v>3</v>
      </c>
      <c r="G64" s="18"/>
      <c r="H64" s="13"/>
      <c r="I64" s="14">
        <v>52</v>
      </c>
      <c r="J64" s="14">
        <v>4</v>
      </c>
    </row>
    <row r="65" spans="1:10" ht="42" customHeight="1" x14ac:dyDescent="0.15">
      <c r="A65" s="15"/>
      <c r="B65" s="16"/>
      <c r="C65" s="16"/>
      <c r="D65" s="17" t="s">
        <v>71</v>
      </c>
      <c r="E65" s="10" t="s">
        <v>62</v>
      </c>
      <c r="F65" s="11">
        <v>5</v>
      </c>
      <c r="G65" s="18"/>
      <c r="H65" s="13"/>
      <c r="I65" s="14">
        <v>53</v>
      </c>
      <c r="J65" s="14">
        <v>4</v>
      </c>
    </row>
    <row r="66" spans="1:10" ht="42" customHeight="1" x14ac:dyDescent="0.15">
      <c r="A66" s="15"/>
      <c r="B66" s="16"/>
      <c r="C66" s="16"/>
      <c r="D66" s="17" t="s">
        <v>72</v>
      </c>
      <c r="E66" s="10" t="s">
        <v>62</v>
      </c>
      <c r="F66" s="11">
        <v>3</v>
      </c>
      <c r="G66" s="18"/>
      <c r="H66" s="13"/>
      <c r="I66" s="14">
        <v>54</v>
      </c>
      <c r="J66" s="14">
        <v>4</v>
      </c>
    </row>
    <row r="67" spans="1:10" ht="42" customHeight="1" x14ac:dyDescent="0.15">
      <c r="A67" s="15"/>
      <c r="B67" s="16"/>
      <c r="C67" s="16"/>
      <c r="D67" s="17" t="s">
        <v>73</v>
      </c>
      <c r="E67" s="10" t="s">
        <v>62</v>
      </c>
      <c r="F67" s="11">
        <v>1</v>
      </c>
      <c r="G67" s="18"/>
      <c r="H67" s="13"/>
      <c r="I67" s="14">
        <v>55</v>
      </c>
      <c r="J67" s="14">
        <v>4</v>
      </c>
    </row>
    <row r="68" spans="1:10" ht="42" customHeight="1" x14ac:dyDescent="0.15">
      <c r="A68" s="15"/>
      <c r="B68" s="16"/>
      <c r="C68" s="16"/>
      <c r="D68" s="17" t="s">
        <v>74</v>
      </c>
      <c r="E68" s="10" t="s">
        <v>62</v>
      </c>
      <c r="F68" s="11">
        <v>2</v>
      </c>
      <c r="G68" s="18"/>
      <c r="H68" s="13"/>
      <c r="I68" s="14">
        <v>56</v>
      </c>
      <c r="J68" s="14">
        <v>4</v>
      </c>
    </row>
    <row r="69" spans="1:10" ht="42" customHeight="1" x14ac:dyDescent="0.15">
      <c r="A69" s="15"/>
      <c r="B69" s="16"/>
      <c r="C69" s="16"/>
      <c r="D69" s="17" t="s">
        <v>75</v>
      </c>
      <c r="E69" s="10" t="s">
        <v>62</v>
      </c>
      <c r="F69" s="11">
        <v>1</v>
      </c>
      <c r="G69" s="18"/>
      <c r="H69" s="13"/>
      <c r="I69" s="14">
        <v>57</v>
      </c>
      <c r="J69" s="14">
        <v>4</v>
      </c>
    </row>
    <row r="70" spans="1:10" ht="42" customHeight="1" x14ac:dyDescent="0.15">
      <c r="A70" s="15"/>
      <c r="B70" s="16"/>
      <c r="C70" s="16"/>
      <c r="D70" s="17" t="s">
        <v>76</v>
      </c>
      <c r="E70" s="10" t="s">
        <v>62</v>
      </c>
      <c r="F70" s="11">
        <v>1</v>
      </c>
      <c r="G70" s="18"/>
      <c r="H70" s="13"/>
      <c r="I70" s="14">
        <v>58</v>
      </c>
      <c r="J70" s="14">
        <v>4</v>
      </c>
    </row>
    <row r="71" spans="1:10" ht="42" customHeight="1" x14ac:dyDescent="0.15">
      <c r="A71" s="15"/>
      <c r="B71" s="16"/>
      <c r="C71" s="16"/>
      <c r="D71" s="17" t="s">
        <v>77</v>
      </c>
      <c r="E71" s="10" t="s">
        <v>54</v>
      </c>
      <c r="F71" s="11">
        <v>2.6</v>
      </c>
      <c r="G71" s="18"/>
      <c r="H71" s="13"/>
      <c r="I71" s="14">
        <v>59</v>
      </c>
      <c r="J71" s="14">
        <v>4</v>
      </c>
    </row>
    <row r="72" spans="1:10" ht="42" customHeight="1" x14ac:dyDescent="0.15">
      <c r="A72" s="15"/>
      <c r="B72" s="16"/>
      <c r="C72" s="16"/>
      <c r="D72" s="17" t="s">
        <v>78</v>
      </c>
      <c r="E72" s="10" t="s">
        <v>62</v>
      </c>
      <c r="F72" s="11">
        <v>3</v>
      </c>
      <c r="G72" s="18"/>
      <c r="H72" s="13"/>
      <c r="I72" s="14">
        <v>60</v>
      </c>
      <c r="J72" s="14">
        <v>4</v>
      </c>
    </row>
    <row r="73" spans="1:10" ht="42" customHeight="1" x14ac:dyDescent="0.15">
      <c r="A73" s="15"/>
      <c r="B73" s="16"/>
      <c r="C73" s="16"/>
      <c r="D73" s="17" t="s">
        <v>79</v>
      </c>
      <c r="E73" s="10" t="s">
        <v>36</v>
      </c>
      <c r="F73" s="11">
        <v>1</v>
      </c>
      <c r="G73" s="18"/>
      <c r="H73" s="13"/>
      <c r="I73" s="14">
        <v>61</v>
      </c>
      <c r="J73" s="14">
        <v>4</v>
      </c>
    </row>
    <row r="74" spans="1:10" ht="42" customHeight="1" x14ac:dyDescent="0.15">
      <c r="A74" s="15"/>
      <c r="B74" s="16"/>
      <c r="C74" s="16"/>
      <c r="D74" s="17" t="s">
        <v>80</v>
      </c>
      <c r="E74" s="10" t="s">
        <v>13</v>
      </c>
      <c r="F74" s="11">
        <v>1</v>
      </c>
      <c r="G74" s="18"/>
      <c r="H74" s="13"/>
      <c r="I74" s="14">
        <v>62</v>
      </c>
      <c r="J74" s="14">
        <v>4</v>
      </c>
    </row>
    <row r="75" spans="1:10" ht="42" customHeight="1" x14ac:dyDescent="0.15">
      <c r="A75" s="15"/>
      <c r="B75" s="16"/>
      <c r="C75" s="33" t="s">
        <v>81</v>
      </c>
      <c r="D75" s="34"/>
      <c r="E75" s="10" t="s">
        <v>13</v>
      </c>
      <c r="F75" s="11">
        <v>1</v>
      </c>
      <c r="G75" s="12">
        <f>+G76+G77</f>
        <v>0</v>
      </c>
      <c r="H75" s="13"/>
      <c r="I75" s="14">
        <v>63</v>
      </c>
      <c r="J75" s="14">
        <v>3</v>
      </c>
    </row>
    <row r="76" spans="1:10" ht="42" customHeight="1" x14ac:dyDescent="0.15">
      <c r="A76" s="15"/>
      <c r="B76" s="16"/>
      <c r="C76" s="16"/>
      <c r="D76" s="17" t="s">
        <v>82</v>
      </c>
      <c r="E76" s="10" t="s">
        <v>33</v>
      </c>
      <c r="F76" s="11">
        <v>5</v>
      </c>
      <c r="G76" s="18"/>
      <c r="H76" s="13"/>
      <c r="I76" s="14">
        <v>64</v>
      </c>
      <c r="J76" s="14">
        <v>4</v>
      </c>
    </row>
    <row r="77" spans="1:10" ht="42" customHeight="1" x14ac:dyDescent="0.15">
      <c r="A77" s="15"/>
      <c r="B77" s="16"/>
      <c r="C77" s="16"/>
      <c r="D77" s="17" t="s">
        <v>83</v>
      </c>
      <c r="E77" s="10" t="s">
        <v>33</v>
      </c>
      <c r="F77" s="11">
        <v>2</v>
      </c>
      <c r="G77" s="18"/>
      <c r="H77" s="13"/>
      <c r="I77" s="14">
        <v>65</v>
      </c>
      <c r="J77" s="14">
        <v>4</v>
      </c>
    </row>
    <row r="78" spans="1:10" ht="42" customHeight="1" x14ac:dyDescent="0.15">
      <c r="A78" s="15"/>
      <c r="B78" s="33" t="s">
        <v>84</v>
      </c>
      <c r="C78" s="33"/>
      <c r="D78" s="34"/>
      <c r="E78" s="10" t="s">
        <v>13</v>
      </c>
      <c r="F78" s="11">
        <v>1</v>
      </c>
      <c r="G78" s="12">
        <f>+G79+G85+G88+G90+G96</f>
        <v>0</v>
      </c>
      <c r="H78" s="13"/>
      <c r="I78" s="14">
        <v>66</v>
      </c>
      <c r="J78" s="14">
        <v>2</v>
      </c>
    </row>
    <row r="79" spans="1:10" ht="42" customHeight="1" x14ac:dyDescent="0.15">
      <c r="A79" s="15"/>
      <c r="B79" s="16"/>
      <c r="C79" s="33" t="s">
        <v>85</v>
      </c>
      <c r="D79" s="34"/>
      <c r="E79" s="10" t="s">
        <v>13</v>
      </c>
      <c r="F79" s="11">
        <v>1</v>
      </c>
      <c r="G79" s="12">
        <f>+G80+G81+G82+G83+G84</f>
        <v>0</v>
      </c>
      <c r="H79" s="13"/>
      <c r="I79" s="14">
        <v>67</v>
      </c>
      <c r="J79" s="14">
        <v>3</v>
      </c>
    </row>
    <row r="80" spans="1:10" ht="42" customHeight="1" x14ac:dyDescent="0.15">
      <c r="A80" s="15"/>
      <c r="B80" s="16"/>
      <c r="C80" s="16"/>
      <c r="D80" s="17" t="s">
        <v>86</v>
      </c>
      <c r="E80" s="10" t="s">
        <v>29</v>
      </c>
      <c r="F80" s="11">
        <v>127</v>
      </c>
      <c r="G80" s="18"/>
      <c r="H80" s="13"/>
      <c r="I80" s="14">
        <v>68</v>
      </c>
      <c r="J80" s="14">
        <v>4</v>
      </c>
    </row>
    <row r="81" spans="1:10" ht="42" customHeight="1" x14ac:dyDescent="0.15">
      <c r="A81" s="15"/>
      <c r="B81" s="16"/>
      <c r="C81" s="16"/>
      <c r="D81" s="17" t="s">
        <v>87</v>
      </c>
      <c r="E81" s="10" t="s">
        <v>29</v>
      </c>
      <c r="F81" s="11">
        <v>15</v>
      </c>
      <c r="G81" s="18"/>
      <c r="H81" s="13"/>
      <c r="I81" s="14">
        <v>69</v>
      </c>
      <c r="J81" s="14">
        <v>4</v>
      </c>
    </row>
    <row r="82" spans="1:10" ht="42" customHeight="1" x14ac:dyDescent="0.15">
      <c r="A82" s="15"/>
      <c r="B82" s="16"/>
      <c r="C82" s="16"/>
      <c r="D82" s="17" t="s">
        <v>46</v>
      </c>
      <c r="E82" s="10" t="s">
        <v>29</v>
      </c>
      <c r="F82" s="11">
        <v>157</v>
      </c>
      <c r="G82" s="18"/>
      <c r="H82" s="13"/>
      <c r="I82" s="14">
        <v>70</v>
      </c>
      <c r="J82" s="14">
        <v>4</v>
      </c>
    </row>
    <row r="83" spans="1:10" ht="42" customHeight="1" x14ac:dyDescent="0.15">
      <c r="A83" s="15"/>
      <c r="B83" s="16"/>
      <c r="C83" s="16"/>
      <c r="D83" s="17" t="s">
        <v>88</v>
      </c>
      <c r="E83" s="10" t="s">
        <v>29</v>
      </c>
      <c r="F83" s="11">
        <v>97</v>
      </c>
      <c r="G83" s="18"/>
      <c r="H83" s="13"/>
      <c r="I83" s="14">
        <v>71</v>
      </c>
      <c r="J83" s="14">
        <v>4</v>
      </c>
    </row>
    <row r="84" spans="1:10" ht="42" customHeight="1" x14ac:dyDescent="0.15">
      <c r="A84" s="15"/>
      <c r="B84" s="16"/>
      <c r="C84" s="16"/>
      <c r="D84" s="17" t="s">
        <v>89</v>
      </c>
      <c r="E84" s="10" t="s">
        <v>29</v>
      </c>
      <c r="F84" s="11">
        <v>250</v>
      </c>
      <c r="G84" s="18"/>
      <c r="H84" s="13"/>
      <c r="I84" s="14">
        <v>72</v>
      </c>
      <c r="J84" s="14">
        <v>4</v>
      </c>
    </row>
    <row r="85" spans="1:10" ht="42" customHeight="1" x14ac:dyDescent="0.15">
      <c r="A85" s="15"/>
      <c r="B85" s="16"/>
      <c r="C85" s="33" t="s">
        <v>23</v>
      </c>
      <c r="D85" s="34"/>
      <c r="E85" s="10" t="s">
        <v>13</v>
      </c>
      <c r="F85" s="11">
        <v>1</v>
      </c>
      <c r="G85" s="12">
        <f>+G86+G87</f>
        <v>0</v>
      </c>
      <c r="H85" s="13"/>
      <c r="I85" s="14">
        <v>73</v>
      </c>
      <c r="J85" s="14">
        <v>3</v>
      </c>
    </row>
    <row r="86" spans="1:10" ht="42" customHeight="1" x14ac:dyDescent="0.15">
      <c r="A86" s="15"/>
      <c r="B86" s="16"/>
      <c r="C86" s="16"/>
      <c r="D86" s="17" t="s">
        <v>90</v>
      </c>
      <c r="E86" s="10" t="s">
        <v>25</v>
      </c>
      <c r="F86" s="11">
        <v>23</v>
      </c>
      <c r="G86" s="18"/>
      <c r="H86" s="13"/>
      <c r="I86" s="14">
        <v>74</v>
      </c>
      <c r="J86" s="14">
        <v>4</v>
      </c>
    </row>
    <row r="87" spans="1:10" ht="42" customHeight="1" x14ac:dyDescent="0.15">
      <c r="A87" s="15"/>
      <c r="B87" s="16"/>
      <c r="C87" s="16"/>
      <c r="D87" s="17" t="s">
        <v>27</v>
      </c>
      <c r="E87" s="10" t="s">
        <v>25</v>
      </c>
      <c r="F87" s="11">
        <v>510</v>
      </c>
      <c r="G87" s="18"/>
      <c r="H87" s="13"/>
      <c r="I87" s="14">
        <v>75</v>
      </c>
      <c r="J87" s="14">
        <v>4</v>
      </c>
    </row>
    <row r="88" spans="1:10" ht="42" customHeight="1" x14ac:dyDescent="0.15">
      <c r="A88" s="15"/>
      <c r="B88" s="16"/>
      <c r="C88" s="33" t="s">
        <v>30</v>
      </c>
      <c r="D88" s="34"/>
      <c r="E88" s="10" t="s">
        <v>13</v>
      </c>
      <c r="F88" s="11">
        <v>1</v>
      </c>
      <c r="G88" s="12">
        <f>+G89</f>
        <v>0</v>
      </c>
      <c r="H88" s="13"/>
      <c r="I88" s="14">
        <v>76</v>
      </c>
      <c r="J88" s="14">
        <v>3</v>
      </c>
    </row>
    <row r="89" spans="1:10" ht="42" customHeight="1" x14ac:dyDescent="0.15">
      <c r="A89" s="15"/>
      <c r="B89" s="16"/>
      <c r="C89" s="16"/>
      <c r="D89" s="17" t="s">
        <v>91</v>
      </c>
      <c r="E89" s="10" t="s">
        <v>25</v>
      </c>
      <c r="F89" s="11">
        <v>260</v>
      </c>
      <c r="G89" s="18"/>
      <c r="H89" s="13"/>
      <c r="I89" s="14">
        <v>77</v>
      </c>
      <c r="J89" s="14">
        <v>4</v>
      </c>
    </row>
    <row r="90" spans="1:10" ht="42" customHeight="1" x14ac:dyDescent="0.15">
      <c r="A90" s="15"/>
      <c r="B90" s="16"/>
      <c r="C90" s="33" t="s">
        <v>84</v>
      </c>
      <c r="D90" s="34"/>
      <c r="E90" s="10" t="s">
        <v>13</v>
      </c>
      <c r="F90" s="11">
        <v>1</v>
      </c>
      <c r="G90" s="12">
        <f>+G91+G92+G93+G94+G95</f>
        <v>0</v>
      </c>
      <c r="H90" s="13"/>
      <c r="I90" s="14">
        <v>78</v>
      </c>
      <c r="J90" s="14">
        <v>3</v>
      </c>
    </row>
    <row r="91" spans="1:10" ht="42" customHeight="1" x14ac:dyDescent="0.15">
      <c r="A91" s="15"/>
      <c r="B91" s="16"/>
      <c r="C91" s="16"/>
      <c r="D91" s="17" t="s">
        <v>92</v>
      </c>
      <c r="E91" s="10" t="s">
        <v>54</v>
      </c>
      <c r="F91" s="11">
        <v>101.7</v>
      </c>
      <c r="G91" s="18"/>
      <c r="H91" s="13"/>
      <c r="I91" s="14">
        <v>79</v>
      </c>
      <c r="J91" s="14">
        <v>4</v>
      </c>
    </row>
    <row r="92" spans="1:10" ht="42" customHeight="1" x14ac:dyDescent="0.15">
      <c r="A92" s="15"/>
      <c r="B92" s="16"/>
      <c r="C92" s="16"/>
      <c r="D92" s="17" t="s">
        <v>93</v>
      </c>
      <c r="E92" s="10" t="s">
        <v>54</v>
      </c>
      <c r="F92" s="11">
        <v>225.5</v>
      </c>
      <c r="G92" s="18"/>
      <c r="H92" s="13"/>
      <c r="I92" s="14">
        <v>80</v>
      </c>
      <c r="J92" s="14">
        <v>4</v>
      </c>
    </row>
    <row r="93" spans="1:10" ht="42" customHeight="1" x14ac:dyDescent="0.15">
      <c r="A93" s="15"/>
      <c r="B93" s="16"/>
      <c r="C93" s="16"/>
      <c r="D93" s="17" t="s">
        <v>94</v>
      </c>
      <c r="E93" s="10" t="s">
        <v>54</v>
      </c>
      <c r="F93" s="11">
        <v>5.5</v>
      </c>
      <c r="G93" s="18"/>
      <c r="H93" s="13"/>
      <c r="I93" s="14">
        <v>81</v>
      </c>
      <c r="J93" s="14">
        <v>4</v>
      </c>
    </row>
    <row r="94" spans="1:10" ht="42" customHeight="1" x14ac:dyDescent="0.15">
      <c r="A94" s="15"/>
      <c r="B94" s="16"/>
      <c r="C94" s="16"/>
      <c r="D94" s="17" t="s">
        <v>95</v>
      </c>
      <c r="E94" s="10" t="s">
        <v>54</v>
      </c>
      <c r="F94" s="11">
        <v>9</v>
      </c>
      <c r="G94" s="18"/>
      <c r="H94" s="13"/>
      <c r="I94" s="14">
        <v>82</v>
      </c>
      <c r="J94" s="14">
        <v>4</v>
      </c>
    </row>
    <row r="95" spans="1:10" ht="42" customHeight="1" x14ac:dyDescent="0.15">
      <c r="A95" s="15"/>
      <c r="B95" s="16"/>
      <c r="C95" s="16"/>
      <c r="D95" s="17" t="s">
        <v>96</v>
      </c>
      <c r="E95" s="10" t="s">
        <v>54</v>
      </c>
      <c r="F95" s="11">
        <v>12.8</v>
      </c>
      <c r="G95" s="18"/>
      <c r="H95" s="13"/>
      <c r="I95" s="14">
        <v>83</v>
      </c>
      <c r="J95" s="14">
        <v>4</v>
      </c>
    </row>
    <row r="96" spans="1:10" ht="42" customHeight="1" x14ac:dyDescent="0.15">
      <c r="A96" s="15"/>
      <c r="B96" s="16"/>
      <c r="C96" s="33" t="s">
        <v>31</v>
      </c>
      <c r="D96" s="34"/>
      <c r="E96" s="10" t="s">
        <v>13</v>
      </c>
      <c r="F96" s="11">
        <v>1</v>
      </c>
      <c r="G96" s="12">
        <f>+G97+G98+G99+G100+G101+G102</f>
        <v>0</v>
      </c>
      <c r="H96" s="13"/>
      <c r="I96" s="14">
        <v>84</v>
      </c>
      <c r="J96" s="14">
        <v>3</v>
      </c>
    </row>
    <row r="97" spans="1:10" ht="42" customHeight="1" x14ac:dyDescent="0.15">
      <c r="A97" s="15"/>
      <c r="B97" s="16"/>
      <c r="C97" s="16"/>
      <c r="D97" s="17" t="s">
        <v>97</v>
      </c>
      <c r="E97" s="10" t="s">
        <v>33</v>
      </c>
      <c r="F97" s="11">
        <v>1</v>
      </c>
      <c r="G97" s="18"/>
      <c r="H97" s="13"/>
      <c r="I97" s="14">
        <v>85</v>
      </c>
      <c r="J97" s="14">
        <v>4</v>
      </c>
    </row>
    <row r="98" spans="1:10" ht="42" customHeight="1" x14ac:dyDescent="0.15">
      <c r="A98" s="15"/>
      <c r="B98" s="16"/>
      <c r="C98" s="16"/>
      <c r="D98" s="17" t="s">
        <v>98</v>
      </c>
      <c r="E98" s="10" t="s">
        <v>33</v>
      </c>
      <c r="F98" s="11">
        <v>3</v>
      </c>
      <c r="G98" s="18"/>
      <c r="H98" s="13"/>
      <c r="I98" s="14">
        <v>86</v>
      </c>
      <c r="J98" s="14">
        <v>4</v>
      </c>
    </row>
    <row r="99" spans="1:10" ht="42" customHeight="1" x14ac:dyDescent="0.15">
      <c r="A99" s="15"/>
      <c r="B99" s="16"/>
      <c r="C99" s="16"/>
      <c r="D99" s="17" t="s">
        <v>99</v>
      </c>
      <c r="E99" s="10" t="s">
        <v>33</v>
      </c>
      <c r="F99" s="11">
        <v>12</v>
      </c>
      <c r="G99" s="18"/>
      <c r="H99" s="13"/>
      <c r="I99" s="14">
        <v>87</v>
      </c>
      <c r="J99" s="14">
        <v>4</v>
      </c>
    </row>
    <row r="100" spans="1:10" ht="42" customHeight="1" x14ac:dyDescent="0.15">
      <c r="A100" s="15"/>
      <c r="B100" s="16"/>
      <c r="C100" s="16"/>
      <c r="D100" s="17" t="s">
        <v>100</v>
      </c>
      <c r="E100" s="10" t="s">
        <v>33</v>
      </c>
      <c r="F100" s="11">
        <v>2</v>
      </c>
      <c r="G100" s="18"/>
      <c r="H100" s="13"/>
      <c r="I100" s="14">
        <v>88</v>
      </c>
      <c r="J100" s="14">
        <v>4</v>
      </c>
    </row>
    <row r="101" spans="1:10" ht="42" customHeight="1" x14ac:dyDescent="0.15">
      <c r="A101" s="15"/>
      <c r="B101" s="16"/>
      <c r="C101" s="16"/>
      <c r="D101" s="17" t="s">
        <v>101</v>
      </c>
      <c r="E101" s="10" t="s">
        <v>33</v>
      </c>
      <c r="F101" s="11">
        <v>2</v>
      </c>
      <c r="G101" s="18"/>
      <c r="H101" s="13"/>
      <c r="I101" s="14">
        <v>89</v>
      </c>
      <c r="J101" s="14">
        <v>4</v>
      </c>
    </row>
    <row r="102" spans="1:10" ht="42" customHeight="1" x14ac:dyDescent="0.15">
      <c r="A102" s="15"/>
      <c r="B102" s="16"/>
      <c r="C102" s="16"/>
      <c r="D102" s="17" t="s">
        <v>102</v>
      </c>
      <c r="E102" s="10" t="s">
        <v>13</v>
      </c>
      <c r="F102" s="11">
        <v>1</v>
      </c>
      <c r="G102" s="18"/>
      <c r="H102" s="13"/>
      <c r="I102" s="14">
        <v>90</v>
      </c>
      <c r="J102" s="14">
        <v>4</v>
      </c>
    </row>
    <row r="103" spans="1:10" ht="42" customHeight="1" x14ac:dyDescent="0.15">
      <c r="A103" s="15"/>
      <c r="B103" s="33" t="s">
        <v>103</v>
      </c>
      <c r="C103" s="33"/>
      <c r="D103" s="34"/>
      <c r="E103" s="10" t="s">
        <v>13</v>
      </c>
      <c r="F103" s="11">
        <v>1</v>
      </c>
      <c r="G103" s="12">
        <f>+G104+G107+G109+G112+G114+G117</f>
        <v>0</v>
      </c>
      <c r="H103" s="13"/>
      <c r="I103" s="14">
        <v>91</v>
      </c>
      <c r="J103" s="14">
        <v>2</v>
      </c>
    </row>
    <row r="104" spans="1:10" ht="42" customHeight="1" x14ac:dyDescent="0.15">
      <c r="A104" s="15"/>
      <c r="B104" s="16"/>
      <c r="C104" s="33" t="s">
        <v>104</v>
      </c>
      <c r="D104" s="34"/>
      <c r="E104" s="10" t="s">
        <v>13</v>
      </c>
      <c r="F104" s="11">
        <v>1</v>
      </c>
      <c r="G104" s="12">
        <f>+G105+G106</f>
        <v>0</v>
      </c>
      <c r="H104" s="13"/>
      <c r="I104" s="14">
        <v>92</v>
      </c>
      <c r="J104" s="14">
        <v>3</v>
      </c>
    </row>
    <row r="105" spans="1:10" ht="42" customHeight="1" x14ac:dyDescent="0.15">
      <c r="A105" s="15"/>
      <c r="B105" s="16"/>
      <c r="C105" s="16"/>
      <c r="D105" s="17" t="s">
        <v>86</v>
      </c>
      <c r="E105" s="10" t="s">
        <v>29</v>
      </c>
      <c r="F105" s="11">
        <v>225</v>
      </c>
      <c r="G105" s="18"/>
      <c r="H105" s="13"/>
      <c r="I105" s="14">
        <v>93</v>
      </c>
      <c r="J105" s="14">
        <v>4</v>
      </c>
    </row>
    <row r="106" spans="1:10" ht="42" customHeight="1" x14ac:dyDescent="0.15">
      <c r="A106" s="15"/>
      <c r="B106" s="16"/>
      <c r="C106" s="16"/>
      <c r="D106" s="17" t="s">
        <v>87</v>
      </c>
      <c r="E106" s="10" t="s">
        <v>29</v>
      </c>
      <c r="F106" s="11">
        <v>7</v>
      </c>
      <c r="G106" s="18"/>
      <c r="H106" s="13"/>
      <c r="I106" s="14">
        <v>94</v>
      </c>
      <c r="J106" s="14">
        <v>4</v>
      </c>
    </row>
    <row r="107" spans="1:10" ht="42" customHeight="1" x14ac:dyDescent="0.15">
      <c r="A107" s="15"/>
      <c r="B107" s="16"/>
      <c r="C107" s="33" t="s">
        <v>105</v>
      </c>
      <c r="D107" s="34"/>
      <c r="E107" s="10" t="s">
        <v>13</v>
      </c>
      <c r="F107" s="11">
        <v>1</v>
      </c>
      <c r="G107" s="12">
        <f>+G108</f>
        <v>0</v>
      </c>
      <c r="H107" s="13"/>
      <c r="I107" s="14">
        <v>95</v>
      </c>
      <c r="J107" s="14">
        <v>3</v>
      </c>
    </row>
    <row r="108" spans="1:10" ht="42" customHeight="1" x14ac:dyDescent="0.15">
      <c r="A108" s="15"/>
      <c r="B108" s="16"/>
      <c r="C108" s="16"/>
      <c r="D108" s="17" t="s">
        <v>106</v>
      </c>
      <c r="E108" s="10" t="s">
        <v>29</v>
      </c>
      <c r="F108" s="11">
        <v>370</v>
      </c>
      <c r="G108" s="18"/>
      <c r="H108" s="13"/>
      <c r="I108" s="14">
        <v>96</v>
      </c>
      <c r="J108" s="14">
        <v>4</v>
      </c>
    </row>
    <row r="109" spans="1:10" ht="42" customHeight="1" x14ac:dyDescent="0.15">
      <c r="A109" s="15"/>
      <c r="B109" s="16"/>
      <c r="C109" s="33" t="s">
        <v>23</v>
      </c>
      <c r="D109" s="34"/>
      <c r="E109" s="10" t="s">
        <v>13</v>
      </c>
      <c r="F109" s="11">
        <v>1</v>
      </c>
      <c r="G109" s="12">
        <f>+G110+G111</f>
        <v>0</v>
      </c>
      <c r="H109" s="13"/>
      <c r="I109" s="14">
        <v>97</v>
      </c>
      <c r="J109" s="14">
        <v>3</v>
      </c>
    </row>
    <row r="110" spans="1:10" ht="42" customHeight="1" x14ac:dyDescent="0.15">
      <c r="A110" s="15"/>
      <c r="B110" s="16"/>
      <c r="C110" s="16"/>
      <c r="D110" s="17" t="s">
        <v>90</v>
      </c>
      <c r="E110" s="10" t="s">
        <v>25</v>
      </c>
      <c r="F110" s="11">
        <v>100</v>
      </c>
      <c r="G110" s="18"/>
      <c r="H110" s="13"/>
      <c r="I110" s="14">
        <v>98</v>
      </c>
      <c r="J110" s="14">
        <v>4</v>
      </c>
    </row>
    <row r="111" spans="1:10" ht="42" customHeight="1" x14ac:dyDescent="0.15">
      <c r="A111" s="15"/>
      <c r="B111" s="16"/>
      <c r="C111" s="16"/>
      <c r="D111" s="17" t="s">
        <v>27</v>
      </c>
      <c r="E111" s="10" t="s">
        <v>25</v>
      </c>
      <c r="F111" s="11">
        <v>220</v>
      </c>
      <c r="G111" s="18"/>
      <c r="H111" s="13"/>
      <c r="I111" s="14">
        <v>99</v>
      </c>
      <c r="J111" s="14">
        <v>4</v>
      </c>
    </row>
    <row r="112" spans="1:10" ht="42" customHeight="1" x14ac:dyDescent="0.15">
      <c r="A112" s="15"/>
      <c r="B112" s="16"/>
      <c r="C112" s="33" t="s">
        <v>30</v>
      </c>
      <c r="D112" s="34"/>
      <c r="E112" s="10" t="s">
        <v>13</v>
      </c>
      <c r="F112" s="11">
        <v>1</v>
      </c>
      <c r="G112" s="12">
        <f>+G113</f>
        <v>0</v>
      </c>
      <c r="H112" s="13"/>
      <c r="I112" s="14">
        <v>100</v>
      </c>
      <c r="J112" s="14">
        <v>3</v>
      </c>
    </row>
    <row r="113" spans="1:10" ht="42" customHeight="1" x14ac:dyDescent="0.15">
      <c r="A113" s="15"/>
      <c r="B113" s="16"/>
      <c r="C113" s="16"/>
      <c r="D113" s="17" t="s">
        <v>91</v>
      </c>
      <c r="E113" s="10" t="s">
        <v>25</v>
      </c>
      <c r="F113" s="11">
        <v>130</v>
      </c>
      <c r="G113" s="18"/>
      <c r="H113" s="13"/>
      <c r="I113" s="14">
        <v>101</v>
      </c>
      <c r="J113" s="14">
        <v>4</v>
      </c>
    </row>
    <row r="114" spans="1:10" ht="42" customHeight="1" x14ac:dyDescent="0.15">
      <c r="A114" s="15"/>
      <c r="B114" s="16"/>
      <c r="C114" s="33" t="s">
        <v>107</v>
      </c>
      <c r="D114" s="34"/>
      <c r="E114" s="10" t="s">
        <v>13</v>
      </c>
      <c r="F114" s="11">
        <v>1</v>
      </c>
      <c r="G114" s="12">
        <f>+G115+G116</f>
        <v>0</v>
      </c>
      <c r="H114" s="13"/>
      <c r="I114" s="14">
        <v>102</v>
      </c>
      <c r="J114" s="14">
        <v>3</v>
      </c>
    </row>
    <row r="115" spans="1:10" ht="42" customHeight="1" x14ac:dyDescent="0.15">
      <c r="A115" s="15"/>
      <c r="B115" s="16"/>
      <c r="C115" s="16"/>
      <c r="D115" s="17" t="s">
        <v>108</v>
      </c>
      <c r="E115" s="10" t="s">
        <v>25</v>
      </c>
      <c r="F115" s="11">
        <v>35</v>
      </c>
      <c r="G115" s="18"/>
      <c r="H115" s="13"/>
      <c r="I115" s="14">
        <v>103</v>
      </c>
      <c r="J115" s="14">
        <v>4</v>
      </c>
    </row>
    <row r="116" spans="1:10" ht="42" customHeight="1" x14ac:dyDescent="0.15">
      <c r="A116" s="15"/>
      <c r="B116" s="16"/>
      <c r="C116" s="16"/>
      <c r="D116" s="17" t="s">
        <v>109</v>
      </c>
      <c r="E116" s="10" t="s">
        <v>25</v>
      </c>
      <c r="F116" s="11">
        <v>35</v>
      </c>
      <c r="G116" s="18"/>
      <c r="H116" s="13"/>
      <c r="I116" s="14">
        <v>104</v>
      </c>
      <c r="J116" s="14">
        <v>4</v>
      </c>
    </row>
    <row r="117" spans="1:10" ht="42" customHeight="1" x14ac:dyDescent="0.15">
      <c r="A117" s="15"/>
      <c r="B117" s="16"/>
      <c r="C117" s="33" t="s">
        <v>110</v>
      </c>
      <c r="D117" s="34"/>
      <c r="E117" s="10" t="s">
        <v>13</v>
      </c>
      <c r="F117" s="11">
        <v>1</v>
      </c>
      <c r="G117" s="12">
        <f>+G118</f>
        <v>0</v>
      </c>
      <c r="H117" s="13"/>
      <c r="I117" s="14">
        <v>105</v>
      </c>
      <c r="J117" s="14">
        <v>3</v>
      </c>
    </row>
    <row r="118" spans="1:10" ht="42" customHeight="1" x14ac:dyDescent="0.15">
      <c r="A118" s="15"/>
      <c r="B118" s="16"/>
      <c r="C118" s="16"/>
      <c r="D118" s="17" t="s">
        <v>111</v>
      </c>
      <c r="E118" s="10" t="s">
        <v>25</v>
      </c>
      <c r="F118" s="11">
        <v>998</v>
      </c>
      <c r="G118" s="18"/>
      <c r="H118" s="13"/>
      <c r="I118" s="14">
        <v>106</v>
      </c>
      <c r="J118" s="14">
        <v>4</v>
      </c>
    </row>
    <row r="119" spans="1:10" ht="42" customHeight="1" x14ac:dyDescent="0.15">
      <c r="A119" s="32" t="s">
        <v>112</v>
      </c>
      <c r="B119" s="33"/>
      <c r="C119" s="33"/>
      <c r="D119" s="34"/>
      <c r="E119" s="10" t="s">
        <v>13</v>
      </c>
      <c r="F119" s="11">
        <v>1</v>
      </c>
      <c r="G119" s="12">
        <f>+G120</f>
        <v>0</v>
      </c>
      <c r="H119" s="13"/>
      <c r="I119" s="14">
        <v>107</v>
      </c>
      <c r="J119" s="14">
        <v>1</v>
      </c>
    </row>
    <row r="120" spans="1:10" ht="42" customHeight="1" x14ac:dyDescent="0.15">
      <c r="A120" s="15"/>
      <c r="B120" s="33" t="s">
        <v>113</v>
      </c>
      <c r="C120" s="33"/>
      <c r="D120" s="34"/>
      <c r="E120" s="10" t="s">
        <v>13</v>
      </c>
      <c r="F120" s="11">
        <v>1</v>
      </c>
      <c r="G120" s="12">
        <f>+G121</f>
        <v>0</v>
      </c>
      <c r="H120" s="13"/>
      <c r="I120" s="14">
        <v>108</v>
      </c>
      <c r="J120" s="14">
        <v>2</v>
      </c>
    </row>
    <row r="121" spans="1:10" ht="42" customHeight="1" x14ac:dyDescent="0.15">
      <c r="A121" s="15"/>
      <c r="B121" s="16"/>
      <c r="C121" s="33" t="s">
        <v>114</v>
      </c>
      <c r="D121" s="34"/>
      <c r="E121" s="10" t="s">
        <v>13</v>
      </c>
      <c r="F121" s="11">
        <v>1</v>
      </c>
      <c r="G121" s="12">
        <f>+G122</f>
        <v>0</v>
      </c>
      <c r="H121" s="13"/>
      <c r="I121" s="14">
        <v>109</v>
      </c>
      <c r="J121" s="14">
        <v>3</v>
      </c>
    </row>
    <row r="122" spans="1:10" ht="42" customHeight="1" x14ac:dyDescent="0.15">
      <c r="A122" s="15"/>
      <c r="B122" s="16"/>
      <c r="C122" s="16"/>
      <c r="D122" s="17" t="s">
        <v>115</v>
      </c>
      <c r="E122" s="10" t="s">
        <v>33</v>
      </c>
      <c r="F122" s="11">
        <v>1</v>
      </c>
      <c r="G122" s="18"/>
      <c r="H122" s="13"/>
      <c r="I122" s="14">
        <v>110</v>
      </c>
      <c r="J122" s="14">
        <v>4</v>
      </c>
    </row>
    <row r="123" spans="1:10" ht="42" customHeight="1" x14ac:dyDescent="0.15">
      <c r="A123" s="32" t="s">
        <v>116</v>
      </c>
      <c r="B123" s="33"/>
      <c r="C123" s="33"/>
      <c r="D123" s="34"/>
      <c r="E123" s="10" t="s">
        <v>13</v>
      </c>
      <c r="F123" s="11">
        <v>1</v>
      </c>
      <c r="G123" s="12">
        <f>+G124+G126</f>
        <v>0</v>
      </c>
      <c r="H123" s="13"/>
      <c r="I123" s="14">
        <v>111</v>
      </c>
      <c r="J123" s="14"/>
    </row>
    <row r="124" spans="1:10" ht="42" customHeight="1" x14ac:dyDescent="0.15">
      <c r="A124" s="32" t="s">
        <v>117</v>
      </c>
      <c r="B124" s="33"/>
      <c r="C124" s="33"/>
      <c r="D124" s="34"/>
      <c r="E124" s="10" t="s">
        <v>13</v>
      </c>
      <c r="F124" s="11">
        <v>1</v>
      </c>
      <c r="G124" s="12">
        <f>+G125</f>
        <v>0</v>
      </c>
      <c r="H124" s="13"/>
      <c r="I124" s="14">
        <v>112</v>
      </c>
      <c r="J124" s="14">
        <v>200</v>
      </c>
    </row>
    <row r="125" spans="1:10" ht="42" customHeight="1" x14ac:dyDescent="0.15">
      <c r="A125" s="32" t="s">
        <v>118</v>
      </c>
      <c r="B125" s="33"/>
      <c r="C125" s="33"/>
      <c r="D125" s="34"/>
      <c r="E125" s="10" t="s">
        <v>13</v>
      </c>
      <c r="F125" s="11">
        <v>1</v>
      </c>
      <c r="G125" s="18"/>
      <c r="H125" s="13"/>
      <c r="I125" s="14">
        <v>113</v>
      </c>
      <c r="J125" s="14"/>
    </row>
    <row r="126" spans="1:10" ht="42" customHeight="1" x14ac:dyDescent="0.15">
      <c r="A126" s="32" t="s">
        <v>119</v>
      </c>
      <c r="B126" s="33"/>
      <c r="C126" s="33"/>
      <c r="D126" s="34"/>
      <c r="E126" s="10" t="s">
        <v>13</v>
      </c>
      <c r="F126" s="11">
        <v>1</v>
      </c>
      <c r="G126" s="12">
        <f>+G129</f>
        <v>0</v>
      </c>
      <c r="H126" s="13"/>
      <c r="I126" s="14">
        <v>114</v>
      </c>
      <c r="J126" s="14">
        <v>210</v>
      </c>
    </row>
    <row r="127" spans="1:10" ht="42" customHeight="1" x14ac:dyDescent="0.15">
      <c r="A127" s="9"/>
      <c r="B127" s="44" t="s">
        <v>128</v>
      </c>
      <c r="C127" s="44"/>
      <c r="D127" s="45"/>
      <c r="E127" s="37" t="s">
        <v>13</v>
      </c>
      <c r="F127" s="38">
        <v>1</v>
      </c>
      <c r="G127" s="39"/>
      <c r="H127" s="40"/>
      <c r="I127" s="41"/>
      <c r="J127" s="41"/>
    </row>
    <row r="128" spans="1:10" ht="42" customHeight="1" x14ac:dyDescent="0.15">
      <c r="A128" s="9"/>
      <c r="B128" s="46" t="s">
        <v>129</v>
      </c>
      <c r="C128" s="46"/>
      <c r="D128" s="47"/>
      <c r="E128" s="37" t="s">
        <v>13</v>
      </c>
      <c r="F128" s="38">
        <v>1</v>
      </c>
      <c r="G128" s="39"/>
      <c r="H128" s="40"/>
      <c r="I128" s="41"/>
      <c r="J128" s="41"/>
    </row>
    <row r="129" spans="1:10" ht="42" customHeight="1" x14ac:dyDescent="0.15">
      <c r="A129" s="32" t="s">
        <v>120</v>
      </c>
      <c r="B129" s="33"/>
      <c r="C129" s="33"/>
      <c r="D129" s="34"/>
      <c r="E129" s="10" t="s">
        <v>13</v>
      </c>
      <c r="F129" s="11">
        <v>1</v>
      </c>
      <c r="G129" s="18"/>
      <c r="H129" s="13"/>
      <c r="I129" s="14">
        <v>115</v>
      </c>
      <c r="J129" s="14"/>
    </row>
    <row r="130" spans="1:10" ht="42" customHeight="1" x14ac:dyDescent="0.15">
      <c r="A130" s="32" t="s">
        <v>121</v>
      </c>
      <c r="B130" s="33"/>
      <c r="C130" s="33"/>
      <c r="D130" s="34"/>
      <c r="E130" s="10" t="s">
        <v>13</v>
      </c>
      <c r="F130" s="11">
        <v>1</v>
      </c>
      <c r="G130" s="18"/>
      <c r="H130" s="13"/>
      <c r="I130" s="14">
        <v>116</v>
      </c>
      <c r="J130" s="14">
        <v>220</v>
      </c>
    </row>
    <row r="131" spans="1:10" ht="42" customHeight="1" x14ac:dyDescent="0.15">
      <c r="A131" s="32" t="s">
        <v>122</v>
      </c>
      <c r="B131" s="33"/>
      <c r="C131" s="33"/>
      <c r="D131" s="34"/>
      <c r="E131" s="10" t="s">
        <v>13</v>
      </c>
      <c r="F131" s="11">
        <v>1</v>
      </c>
      <c r="G131" s="12">
        <f>+G10+G130</f>
        <v>0</v>
      </c>
      <c r="H131" s="13"/>
      <c r="I131" s="14">
        <v>117</v>
      </c>
      <c r="J131" s="14">
        <v>30</v>
      </c>
    </row>
    <row r="132" spans="1:10" ht="42" customHeight="1" x14ac:dyDescent="0.15">
      <c r="A132" s="23" t="s">
        <v>123</v>
      </c>
      <c r="B132" s="24"/>
      <c r="C132" s="24"/>
      <c r="D132" s="25"/>
      <c r="E132" s="19" t="s">
        <v>124</v>
      </c>
      <c r="F132" s="20" t="s">
        <v>124</v>
      </c>
      <c r="G132" s="21">
        <f>G131</f>
        <v>0</v>
      </c>
      <c r="I132" s="22">
        <v>118</v>
      </c>
      <c r="J132" s="22">
        <v>90</v>
      </c>
    </row>
    <row r="133" spans="1:10" ht="42" customHeight="1" x14ac:dyDescent="0.15"/>
    <row r="134" spans="1:10" ht="42" customHeight="1" x14ac:dyDescent="0.15"/>
  </sheetData>
  <sheetProtection algorithmName="SHA-512" hashValue="pj8D0Bv6FzleQDIzokLlo/55ZSwxVwpqSwKmwWwSkV99y/9hyVZH9K1Ls1IPoOBtDqq7tfgoRNxPb6jvWEzGvw==" saltValue="EYkWIjtaF06rpWFTeUUCKQ==" spinCount="100000" sheet="1" objects="1" scenarios="1"/>
  <mergeCells count="48">
    <mergeCell ref="A130:D130"/>
    <mergeCell ref="A131:D131"/>
    <mergeCell ref="B11:D11"/>
    <mergeCell ref="B13:D13"/>
    <mergeCell ref="B14:D14"/>
    <mergeCell ref="B127:D127"/>
    <mergeCell ref="B128:D128"/>
    <mergeCell ref="A123:D123"/>
    <mergeCell ref="A124:D124"/>
    <mergeCell ref="A125:D125"/>
    <mergeCell ref="A126:D126"/>
    <mergeCell ref="A129:D129"/>
    <mergeCell ref="C114:D114"/>
    <mergeCell ref="C117:D117"/>
    <mergeCell ref="A119:D119"/>
    <mergeCell ref="B120:D120"/>
    <mergeCell ref="C121:D121"/>
    <mergeCell ref="B103:D103"/>
    <mergeCell ref="C104:D104"/>
    <mergeCell ref="C107:D107"/>
    <mergeCell ref="C109:D109"/>
    <mergeCell ref="C112:D112"/>
    <mergeCell ref="C79:D79"/>
    <mergeCell ref="C85:D85"/>
    <mergeCell ref="C88:D88"/>
    <mergeCell ref="C90:D90"/>
    <mergeCell ref="C96:D96"/>
    <mergeCell ref="B40:D40"/>
    <mergeCell ref="C41:D41"/>
    <mergeCell ref="C50:D50"/>
    <mergeCell ref="C75:D75"/>
    <mergeCell ref="B78:D78"/>
    <mergeCell ref="A132:D132"/>
    <mergeCell ref="B8:G8"/>
    <mergeCell ref="A9:D9"/>
    <mergeCell ref="F3:G3"/>
    <mergeCell ref="F4:G4"/>
    <mergeCell ref="F5:G5"/>
    <mergeCell ref="A7:G7"/>
    <mergeCell ref="A10:D10"/>
    <mergeCell ref="A12:D12"/>
    <mergeCell ref="A15:D15"/>
    <mergeCell ref="B16:D16"/>
    <mergeCell ref="C17:D17"/>
    <mergeCell ref="C23:D23"/>
    <mergeCell ref="C25:D25"/>
    <mergeCell ref="C29:D29"/>
    <mergeCell ref="C33:D33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徳島県</cp:lastModifiedBy>
  <cp:lastPrinted>2020-10-12T05:07:54Z</cp:lastPrinted>
  <dcterms:created xsi:type="dcterms:W3CDTF">2014-01-09T08:55:00Z</dcterms:created>
  <dcterms:modified xsi:type="dcterms:W3CDTF">2026-06-01T08:55:49Z</dcterms:modified>
</cp:coreProperties>
</file>